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ướng dẫn" state="visible" r:id="rId4"/>
    <sheet sheetId="2" name="1. Nhân viên A" state="visible" r:id="rId5"/>
    <sheet sheetId="3" name="2. Nhân viên B" state="visible" r:id="rId6"/>
    <sheet sheetId="4" name="3. Nhân viên C" state="visible" r:id="rId7"/>
    <sheet sheetId="5" name="Tổng hợp" state="visible" r:id="rId8"/>
    <sheet sheetId="6" name="Thư viện" state="visible" r:id="rId9"/>
  </sheets>
  <definedNames>
    <definedName name="_xlnm.Print_Titles" localSheetId="0">'Hướng dẫn'!$4:$4</definedName>
    <definedName name="_xlnm.Print_Titles" localSheetId="1">'1. Nhân viên A'!$4:$4</definedName>
    <definedName name="_xlnm.Print_Titles" localSheetId="2">'2. Nhân viên B'!$4:$4</definedName>
    <definedName name="_xlnm.Print_Titles" localSheetId="3">'3. Nhân viên C'!$4:$4</definedName>
    <definedName name="_xlnm.Print_Titles" localSheetId="4">'Tổng hợp'!$4:$4</definedName>
    <definedName name="_xlnm.Print_Titles" localSheetId="5">'Thư viện'!$4:$4</definedName>
  </definedNames>
  <calcPr calcId="171027" fullCalcOnLoad="1"/>
</workbook>
</file>

<file path=xl/sharedStrings.xml><?xml version="1.0" encoding="utf-8"?>
<sst xmlns="http://schemas.openxmlformats.org/spreadsheetml/2006/main" count="384" uniqueCount="185">
  <si>
    <t>BẢN MẪU – dữ liệu giả · Theo dõi KPI Nhân viên bán hàng tại cửa hàng</t>
  </si>
  <si>
    <t>BẢN MẪU – dữ liệu giả · Cửa hàng Mẫu · Nhân viên bán hàng tại cửa hàng · theo tháng · tạo ngày 01/11/2026</t>
  </si>
  <si>
    <t/>
  </si>
  <si>
    <t>Hướng dẫn sử dụng</t>
  </si>
  <si>
    <t>File này để làm gì: giao KPI cho từng nhân viên, nhập kết quả mỗi kỳ là ra % đạt, điểm và thưởng; xem cả nhóm qua 12 kỳ.</t>
  </si>
  <si>
    <t>1</t>
  </si>
  <si>
    <t>Mỗi nhân viên một sheet phiếu KPI: sửa ô vàng (trọng số, mục tiêu, kết quả). Tổng trọng số phải bằng 100%.</t>
  </si>
  <si>
    <t>2</t>
  </si>
  <si>
    <t>% đạt = kết quả / mục tiêu (KPI càng cao càng tốt) hoặc mục tiêu / kết quả (càng thấp càng tốt), chặn trần 120%.</t>
  </si>
  <si>
    <t>3</t>
  </si>
  <si>
    <t>Điểm KPI = tổng (% đạt × trọng số). Thưởng = thưởng tối đa × điểm KPI (ô thưởng tối đa ở đầu phiếu).</t>
  </si>
  <si>
    <t>4</t>
  </si>
  <si>
    <t>Sheet "Tổng hợp": ghi điểm từng kỳ để xem xu hướng; sheet "Thư viện" có KPI gợi ý của 12 vị trí.</t>
  </si>
  <si>
    <t>5</t>
  </si>
  <si>
    <t>Thống nhất KPI với nhân viên từ đầu kỳ, họp ngắn cuối kỳ để xem kết quả và việc cần hỗ trợ.</t>
  </si>
  <si>
    <t>Miễn trừ: KPI Nhỏ là bộ mẫu tham khảo cho quản lý nội bộ, không phải tư vấn pháp lý hay nhân sự. Đặt mục tiêu theo thực tế doanh nghiệp. Chúng tôi không lưu số liệu bạn nhập.</t>
  </si>
  <si>
    <t>Tạo bởi KPI Nhỏ · kpi.hoagao.store · support@hoagao.store</t>
  </si>
  <si>
    <t>BẢN MẪU – dữ liệu giả · Phiếu KPI: Nhân viên A</t>
  </si>
  <si>
    <t>KPI</t>
  </si>
  <si>
    <t>Cách đo</t>
  </si>
  <si>
    <t>Hướng</t>
  </si>
  <si>
    <t>Mục tiêu</t>
  </si>
  <si>
    <t>Kết quả</t>
  </si>
  <si>
    <t>Trọng số</t>
  </si>
  <si>
    <t>% đạt</t>
  </si>
  <si>
    <t>Điểm</t>
  </si>
  <si>
    <t>Doanh số cá nhân (triệu đồng)</t>
  </si>
  <si>
    <t>Tổng tiền hàng bán được trong kỳ</t>
  </si>
  <si>
    <t>Cao hơn tốt</t>
  </si>
  <si>
    <t>Tỷ lệ chốt đơn (%)</t>
  </si>
  <si>
    <t>Số khách mua / số khách được tư vấn</t>
  </si>
  <si>
    <t>Giá trị đơn trung bình (nghìn đồng)</t>
  </si>
  <si>
    <t>Doanh số / số đơn</t>
  </si>
  <si>
    <t>Khách quay lại (khách)</t>
  </si>
  <si>
    <t>Số khách cũ mua lại trong kỳ</t>
  </si>
  <si>
    <t>Lệch kiểm hàng (nghìn đồng)</t>
  </si>
  <si>
    <t>Giá trị hàng lệch khi kiểm kê</t>
  </si>
  <si>
    <t>Thấp hơn tốt</t>
  </si>
  <si>
    <t>Tổng</t>
  </si>
  <si>
    <t>Thưởng tối đa (đồng)</t>
  </si>
  <si>
    <t>Thưởng KPI kỳ này (đồng)</t>
  </si>
  <si>
    <t>BẢN MẪU – dữ liệu giả · Phiếu KPI: Nhân viên B</t>
  </si>
  <si>
    <t>BẢN MẪU – dữ liệu giả · Phiếu KPI: Nhân viên C</t>
  </si>
  <si>
    <t>BẢN MẪU – dữ liệu giả · Điểm KPI cả nhóm theo tháng</t>
  </si>
  <si>
    <t>Nhân viên</t>
  </si>
  <si>
    <t>T1</t>
  </si>
  <si>
    <t>T2</t>
  </si>
  <si>
    <t>T3</t>
  </si>
  <si>
    <t>T4</t>
  </si>
  <si>
    <t>T5</t>
  </si>
  <si>
    <t>T6</t>
  </si>
  <si>
    <t>T7</t>
  </si>
  <si>
    <t>T8</t>
  </si>
  <si>
    <t>T9</t>
  </si>
  <si>
    <t>T10</t>
  </si>
  <si>
    <t>T11</t>
  </si>
  <si>
    <t>T12</t>
  </si>
  <si>
    <t>Trung bình</t>
  </si>
  <si>
    <t>Nhân viên A</t>
  </si>
  <si>
    <t>Nhân viên B</t>
  </si>
  <si>
    <t>Nhân viên C</t>
  </si>
  <si>
    <t>BẢN MẪU – dữ liệu giả · Thư viện KPI 12 vị trí</t>
  </si>
  <si>
    <t>Vị trí</t>
  </si>
  <si>
    <t>Đơn vị</t>
  </si>
  <si>
    <t>Nhân viên bán hàng tại cửa hàng</t>
  </si>
  <si>
    <t>Doanh số cá nhân</t>
  </si>
  <si>
    <t>triệu đồng</t>
  </si>
  <si>
    <t>Tỷ lệ chốt đơn</t>
  </si>
  <si>
    <t>%</t>
  </si>
  <si>
    <t>Giá trị đơn trung bình</t>
  </si>
  <si>
    <t>nghìn đồng</t>
  </si>
  <si>
    <t>Khách quay lại</t>
  </si>
  <si>
    <t>khách</t>
  </si>
  <si>
    <t>Lệch kiểm hàng</t>
  </si>
  <si>
    <t>Thu ngân</t>
  </si>
  <si>
    <t>Số ca lệch tiền</t>
  </si>
  <si>
    <t>Số ca đối soát cuối ca bị lệch</t>
  </si>
  <si>
    <t>ca</t>
  </si>
  <si>
    <t>Thời gian thanh toán trung bình</t>
  </si>
  <si>
    <t>Tổng thời gian thanh toán / số khách (đo mẫu)</t>
  </si>
  <si>
    <t>giây</t>
  </si>
  <si>
    <t>Hoá đơn xuất sai</t>
  </si>
  <si>
    <t>Số hoá đơn phải huỷ, điều chỉnh</t>
  </si>
  <si>
    <t>hoá đơn</t>
  </si>
  <si>
    <t>Đi làm đúng giờ</t>
  </si>
  <si>
    <t>Số ca đúng giờ / tổng số ca</t>
  </si>
  <si>
    <t>Kế toán tổng hợp</t>
  </si>
  <si>
    <t>Nộp tờ khai thuế đúng hạn</t>
  </si>
  <si>
    <t>Số tờ khai đúng hạn / tổng số tờ khai</t>
  </si>
  <si>
    <t>Báo cáo quản trị tháng đúng hạn</t>
  </si>
  <si>
    <t>Ngày gửi báo cáo so với ngày 5 tháng sau</t>
  </si>
  <si>
    <t>ngày trễ</t>
  </si>
  <si>
    <t>Công nợ quá hạn</t>
  </si>
  <si>
    <t>Công nợ phải thu quá hạn / tổng phải thu</t>
  </si>
  <si>
    <t>Sai sót chứng từ</t>
  </si>
  <si>
    <t>Số lỗi phát hiện khi rà soát</t>
  </si>
  <si>
    <t>lỗi</t>
  </si>
  <si>
    <t>Đối chiếu ngân hàng</t>
  </si>
  <si>
    <t>Số tài khoản đã đối chiếu khớp / tổng số</t>
  </si>
  <si>
    <t>Nhân viên marketing online</t>
  </si>
  <si>
    <t>Khách hàng tiềm năng</t>
  </si>
  <si>
    <t>Số khách để lại thông tin, nhắn tin hỏi mua</t>
  </si>
  <si>
    <t>Chi phí mỗi khách tiềm năng</t>
  </si>
  <si>
    <t>Chi phí quảng cáo / số khách tiềm năng</t>
  </si>
  <si>
    <t>Doanh thu từ kênh online</t>
  </si>
  <si>
    <t>Doanh thu ghi nhận từ kênh online</t>
  </si>
  <si>
    <t>Bài đăng đúng lịch</t>
  </si>
  <si>
    <t>Số bài đăng / số bài theo kế hoạch</t>
  </si>
  <si>
    <t>Nhân viên chăm sóc khách hàng</t>
  </si>
  <si>
    <t>Thời gian phản hồi đầu tiên</t>
  </si>
  <si>
    <t>Trung bình thời gian từ lúc khách nhắn tới lúc trả lời</t>
  </si>
  <si>
    <t>phút</t>
  </si>
  <si>
    <t>Khiếu nại xử lý xong đúng hạn</t>
  </si>
  <si>
    <t>Số khiếu nại xong đúng hạn / tổng khiếu nại</t>
  </si>
  <si>
    <t>Điểm hài lòng</t>
  </si>
  <si>
    <t>Điểm khảo sát trung bình (thang 5)</t>
  </si>
  <si>
    <t>điểm</t>
  </si>
  <si>
    <t>Khách quay lại sau chăm sóc</t>
  </si>
  <si>
    <t>Số khách mua lại sau khi được gọi chăm sóc</t>
  </si>
  <si>
    <t>Lễ tân</t>
  </si>
  <si>
    <t>Lịch hẹn được nhắc đúng</t>
  </si>
  <si>
    <t>Số lịch hẹn đã nhắc / tổng lịch hẹn</t>
  </si>
  <si>
    <t>Khách vắng không báo</t>
  </si>
  <si>
    <t>Số khách hẹn mà không đến</t>
  </si>
  <si>
    <t>Cuộc gọi nhỡ</t>
  </si>
  <si>
    <t>Số cuộc gọi không nghe trong giờ làm</t>
  </si>
  <si>
    <t>cuộc</t>
  </si>
  <si>
    <t>Điểm hài lòng khu đón tiếp</t>
  </si>
  <si>
    <t>Nhân viên pha chế</t>
  </si>
  <si>
    <t>Thời gian ra món trung bình</t>
  </si>
  <si>
    <t>Trung bình thời gian từ lúc nhận order tới lúc ra ly</t>
  </si>
  <si>
    <t>Món làm lại</t>
  </si>
  <si>
    <t>Số món phải làm lại do sai</t>
  </si>
  <si>
    <t>món</t>
  </si>
  <si>
    <t>Hao hụt nguyên liệu</t>
  </si>
  <si>
    <t>Giá trị hao hụt / giá trị nguyên liệu dùng</t>
  </si>
  <si>
    <t>Điểm kiểm tra vệ sinh</t>
  </si>
  <si>
    <t>Điểm checklist vệ sinh quầy bar</t>
  </si>
  <si>
    <t>Nhân viên phục vụ</t>
  </si>
  <si>
    <t>Order ghi sai</t>
  </si>
  <si>
    <t>Số order sai món, sai bàn</t>
  </si>
  <si>
    <t>lần</t>
  </si>
  <si>
    <t>Thời gian dọn bàn</t>
  </si>
  <si>
    <t>Trung bình thời gian từ khách đứng dậy tới bàn sẵn sàng</t>
  </si>
  <si>
    <t>Khen ngợi của khách</t>
  </si>
  <si>
    <t>Số lời khen, đánh giá tốt nhắc tên</t>
  </si>
  <si>
    <t>Nhân viên hành chính nhân sự</t>
  </si>
  <si>
    <t>Thời gian tuyển một vị trí</t>
  </si>
  <si>
    <t>Số ngày từ đăng tin tới ngày nhận việc</t>
  </si>
  <si>
    <t>ngày</t>
  </si>
  <si>
    <t>Nhân viên mới ở lại sau 90 ngày</t>
  </si>
  <si>
    <t>Số người còn làm sau 90 ngày / số người nhận việc</t>
  </si>
  <si>
    <t>Chấm công chuyển kế toán đúng hạn</t>
  </si>
  <si>
    <t>Số kỳ đúng hạn / tổng số kỳ</t>
  </si>
  <si>
    <t>Yêu cầu hành chính xử lý trong 2 ngày</t>
  </si>
  <si>
    <t>Số yêu cầu xử lý ≤ 2 ngày / tổng yêu cầu</t>
  </si>
  <si>
    <t>Nhân viên kinh doanh (khách doanh nghiệp)</t>
  </si>
  <si>
    <t>Doanh số ký mới</t>
  </si>
  <si>
    <t>Giá trị hợp đồng mua bán ký trong kỳ</t>
  </si>
  <si>
    <t>Số cuộc gặp khách</t>
  </si>
  <si>
    <t>Số buổi gặp, demo có ghi nhận</t>
  </si>
  <si>
    <t>Tỷ lệ chốt</t>
  </si>
  <si>
    <t>Số hợp đồng / số báo giá gửi</t>
  </si>
  <si>
    <t>Thu tiền đúng hạn</t>
  </si>
  <si>
    <t>Tiền thu đúng hạn / tiền đến hạn</t>
  </si>
  <si>
    <t>Nhân viên viết nội dung (content)</t>
  </si>
  <si>
    <t>Số bài đạt chuẩn</t>
  </si>
  <si>
    <t>Số bài duyệt không phải sửa lớn</t>
  </si>
  <si>
    <t>bài</t>
  </si>
  <si>
    <t>Tương tác trung bình mỗi bài</t>
  </si>
  <si>
    <t>Tổng tương tác / số bài</t>
  </si>
  <si>
    <t>lượt</t>
  </si>
  <si>
    <t>Lượt xem từ tìm kiếm</t>
  </si>
  <si>
    <t>Lượt xem bài website từ công cụ tìm kiếm</t>
  </si>
  <si>
    <t>Đúng hạn</t>
  </si>
  <si>
    <t>Số bài nộp đúng hạn / số bài giao</t>
  </si>
  <si>
    <t>Nhân viên thiết kế đồ hoạ</t>
  </si>
  <si>
    <t>Số sản phẩm hoàn thành</t>
  </si>
  <si>
    <t>Số thiết kế được duyệt dùng</t>
  </si>
  <si>
    <t>sản phẩm</t>
  </si>
  <si>
    <t>Số lần sửa trung bình</t>
  </si>
  <si>
    <t>Tổng số lần sửa / số sản phẩm</t>
  </si>
  <si>
    <t>Số sản phẩm giao đúng hạn / tổng số</t>
  </si>
  <si>
    <t>Lỗi file in</t>
  </si>
  <si>
    <t>Số lần file in sai kích thước, màu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</si>
</sst>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0%"/>
    <numFmt numFmtId="166" formatCode="#,##0 &quot;₫&quot;"/>
  </numFmts>
  <fonts count="8" x14ac:knownFonts="1">
    <font>
      <color theme="1"/>
      <family val="2"/>
      <scheme val="minor"/>
      <sz val="11"/>
      <name val="Calibri"/>
    </font>
    <font>
      <color rgb="FF1F1A17"/>
      <sz val="11"/>
      <name val="Arial"/>
    </font>
    <font>
      <b/>
      <color rgb="FF8E1330"/>
      <sz val="16"/>
      <name val="Arial"/>
    </font>
    <font>
      <color rgb="FF6B625C"/>
      <sz val="10"/>
      <name val="Arial"/>
    </font>
    <font>
      <b/>
      <color rgb="FFFFFFFF"/>
      <sz val="11"/>
      <name val="Arial"/>
    </font>
    <font>
      <b/>
      <color rgb="FF1F1A17"/>
      <sz val="11"/>
      <name val="Arial"/>
    </font>
    <font>
      <b/>
      <color rgb="FF8E1330"/>
      <sz val="12"/>
      <name val="Arial"/>
    </font>
    <font>
      <color rgb="FF6B625C"/>
      <sz val="8"/>
      <name val="Arial"/>
    </font>
  </fonts>
  <fills count="6">
    <fill>
      <patternFill patternType="none"/>
    </fill>
    <fill>
      <patternFill patternType="gray125"/>
    </fill>
    <fill>
      <patternFill patternType="solid">
        <fgColor rgb="FF8E1330"/>
      </patternFill>
    </fill>
    <fill>
      <patternFill patternType="solid">
        <fgColor rgb="FFFBF7F2"/>
      </patternFill>
    </fill>
    <fill>
      <patternFill patternType="solid">
        <fgColor rgb="FFFFF6DB"/>
      </patternFill>
    </fill>
    <fill>
      <patternFill patternType="solid">
        <fgColor rgb="FFF3E6E9"/>
      </patternFill>
    </fill>
  </fills>
  <borders count="3">
    <border>
      <left/>
      <right/>
      <top/>
      <bottom/>
      <diagonal/>
    </border>
    <border>
      <left style="thin">
        <color rgb="FFE5DCD3"/>
      </left>
      <right style="thin">
        <color rgb="FFE5DCD3"/>
      </right>
      <top style="thin">
        <color rgb="FFE5DCD3"/>
      </top>
      <bottom style="thin">
        <color rgb="FFE5DCD3"/>
      </bottom>
      <diagonal/>
    </border>
    <border>
      <left style="thin">
        <color rgb="FFE5DCD3"/>
      </left>
      <right style="thin">
        <color rgb="FFE5DCD3"/>
      </right>
      <top style="medium">
        <color rgb="FF8E1330"/>
      </top>
      <bottom style="thin">
        <color rgb="FFE5DCD3"/>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center"/>
    </xf>
    <xf numFmtId="0" fontId="3" fillId="0" borderId="0" xfId="0" applyFont="1"/>
    <xf numFmtId="0" fontId="4" fillId="2" borderId="1" xfId="0" applyFont="1" applyFill="1" applyBorder="1" applyAlignment="1">
      <alignment horizontal="center" vertical="center" wrapText="1"/>
    </xf>
    <xf numFmtId="0" fontId="1" fillId="0" borderId="1" xfId="0" applyFont="1" applyBorder="1" applyAlignment="1">
      <alignment horizontal="center" vertical="top"/>
    </xf>
    <xf numFmtId="0" fontId="1" fillId="0" borderId="1" xfId="0" applyFont="1" applyBorder="1" applyAlignment="1">
      <alignment vertical="center" wrapText="1"/>
    </xf>
    <xf numFmtId="0" fontId="1" fillId="3" borderId="1" xfId="0" applyFont="1" applyFill="1" applyBorder="1" applyAlignment="1">
      <alignment horizontal="center" vertical="top"/>
    </xf>
    <xf numFmtId="0" fontId="1" fillId="3" borderId="1" xfId="0" applyFont="1" applyFill="1" applyBorder="1" applyAlignment="1">
      <alignment vertical="center" wrapText="1"/>
    </xf>
    <xf numFmtId="164" fontId="5" fillId="4" borderId="1" xfId="0" applyNumberFormat="1" applyFont="1" applyFill="1" applyBorder="1" applyAlignment="1" applyProtection="1">
      <alignment horizontal="right" vertical="center"/>
      <protection locked="0"/>
    </xf>
    <xf numFmtId="9" fontId="5" fillId="4" borderId="1" xfId="0" applyNumberFormat="1" applyFont="1" applyFill="1" applyBorder="1" applyAlignment="1" applyProtection="1">
      <alignment horizontal="right" vertical="center"/>
      <protection locked="0"/>
    </xf>
    <xf numFmtId="165" fontId="1" fillId="0" borderId="1" xfId="0" applyNumberFormat="1" applyFont="1" applyBorder="1" applyAlignment="1">
      <alignment horizontal="right" vertical="center"/>
    </xf>
    <xf numFmtId="165" fontId="1" fillId="3" borderId="1" xfId="0" applyNumberFormat="1" applyFont="1" applyFill="1" applyBorder="1" applyAlignment="1">
      <alignment horizontal="right" vertical="center"/>
    </xf>
    <xf numFmtId="0" fontId="6" fillId="5" borderId="2" xfId="0" applyFont="1" applyFill="1" applyBorder="1"/>
    <xf numFmtId="9" fontId="6" fillId="5" borderId="2" xfId="0" applyNumberFormat="1" applyFont="1" applyFill="1" applyBorder="1"/>
    <xf numFmtId="165" fontId="6" fillId="5" borderId="2" xfId="0" applyNumberFormat="1" applyFont="1" applyFill="1" applyBorder="1"/>
    <xf numFmtId="166" fontId="5" fillId="4" borderId="0" xfId="0" applyNumberFormat="1" applyFont="1" applyFill="1" applyProtection="1">
      <protection locked="0"/>
    </xf>
    <xf numFmtId="166" fontId="1" fillId="0" borderId="0" xfId="0" applyNumberFormat="1" applyFont="1"/>
    <xf numFmtId="0" fontId="7" fillId="0" borderId="0" xfId="0" applyFont="1"/>
    <xf numFmtId="165" fontId="5" fillId="4" borderId="1" xfId="0" applyNumberFormat="1" applyFont="1" applyFill="1" applyBorder="1" applyAlignment="1" applyProtection="1">
      <alignment horizontal="right" vertical="center"/>
      <protection locked="0"/>
    </xf>
    <xf numFmtId="9" fontId="1" fillId="0" borderId="1" xfId="0" applyNumberFormat="1" applyFont="1" applyBorder="1" applyAlignment="1">
      <alignment horizontal="right" vertical="center"/>
    </xf>
    <xf numFmtId="9" fontId="1" fillId="3" borderId="1" xfId="0" applyNumberFormat="1" applyFont="1" applyFill="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2"/>
  <sheetViews>
    <sheetView workbookViewId="0" showGridLines="0">
      <pane ySplit="4" topLeftCell="A5" activePane="bottomLeft" state="frozen"/>
      <selection pane="bottomLeft"/>
    </sheetView>
  </sheetViews>
  <sheetFormatPr defaultRowHeight="15" outlineLevelRow="0" outlineLevelCol="0" x14ac:dyDescent="55"/>
  <cols>
    <col min="1" max="1" width="4" style="1" customWidth="1"/>
    <col min="2" max="2" width="110" style="1" customWidth="1"/>
  </cols>
  <sheetData>
    <row r="1" ht="26" customHeight="1" spans="1:2" x14ac:dyDescent="0.25">
      <c r="A1" s="2" t="s">
        <v>0</v>
      </c>
      <c r="B1" s="2"/>
    </row>
    <row r="2" spans="1:2" x14ac:dyDescent="0.25">
      <c r="A2" s="3" t="s">
        <v>1</v>
      </c>
      <c r="B2" s="3"/>
    </row>
    <row r="4" ht="30" customHeight="1" spans="1:2" x14ac:dyDescent="0.25">
      <c r="A4" s="4" t="s">
        <v>2</v>
      </c>
      <c r="B4" s="4" t="s">
        <v>3</v>
      </c>
    </row>
    <row r="5" spans="1:2" x14ac:dyDescent="0.25">
      <c r="A5" s="5" t="s">
        <v>2</v>
      </c>
      <c r="B5" s="6" t="s">
        <v>4</v>
      </c>
    </row>
    <row r="6" spans="1:2" x14ac:dyDescent="0.25">
      <c r="A6" s="7" t="s">
        <v>5</v>
      </c>
      <c r="B6" s="8" t="s">
        <v>6</v>
      </c>
    </row>
    <row r="7" spans="1:2" x14ac:dyDescent="0.25">
      <c r="A7" s="5" t="s">
        <v>7</v>
      </c>
      <c r="B7" s="6" t="s">
        <v>8</v>
      </c>
    </row>
    <row r="8" spans="1:2" x14ac:dyDescent="0.25">
      <c r="A8" s="7" t="s">
        <v>9</v>
      </c>
      <c r="B8" s="8" t="s">
        <v>10</v>
      </c>
    </row>
    <row r="9" spans="1:2" x14ac:dyDescent="0.25">
      <c r="A9" s="5" t="s">
        <v>11</v>
      </c>
      <c r="B9" s="6" t="s">
        <v>12</v>
      </c>
    </row>
    <row r="10" spans="1:2" x14ac:dyDescent="0.25">
      <c r="A10" s="7" t="s">
        <v>13</v>
      </c>
      <c r="B10" s="8" t="s">
        <v>14</v>
      </c>
    </row>
    <row r="11" spans="1:2" x14ac:dyDescent="0.25">
      <c r="A11" s="5" t="s">
        <v>2</v>
      </c>
      <c r="B11" s="6" t="s">
        <v>15</v>
      </c>
    </row>
    <row r="12" spans="1:2" x14ac:dyDescent="0.25">
      <c r="A12" s="7" t="s">
        <v>2</v>
      </c>
      <c r="B12" s="8" t="s">
        <v>16</v>
      </c>
    </row>
  </sheetData>
  <sheetProtection sheet="1" formatColumns="0" formatRows="0" autoFilter="0"/>
  <mergeCells count="2">
    <mergeCell ref="A1:B1"/>
    <mergeCell ref="A2:B2"/>
  </mergeCells>
  <pageMargins left="0.59" right="0.59" top="0.59" bottom="0.59" header="0.3" footer="0.3"/>
  <pageSetup paperSize="9" orientation="portrait" horizontalDpi="4294967295" verticalDpi="4294967295" scale="100" fitToWidth="1" fitToHeight="0"/>
  <headerFooter>
    <oddFooter>&amp;L&amp;8KPI Nhỏ · kpi.hoagao.store&amp;R&amp;8Trang &amp;P/&amp;N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
  <sheetViews>
    <sheetView workbookViewId="0" showGridLines="0">
      <pane ySplit="4" topLeftCell="A5" activePane="bottomLeft" state="frozen"/>
      <selection pane="bottomLeft"/>
    </sheetView>
  </sheetViews>
  <sheetFormatPr defaultRowHeight="15" outlineLevelRow="0" outlineLevelCol="0" x14ac:dyDescent="55"/>
  <cols>
    <col min="1" max="1" width="32" style="1" customWidth="1"/>
    <col min="2" max="2" width="40" style="1" customWidth="1"/>
    <col min="3" max="3" width="12" style="1" customWidth="1"/>
    <col min="4" max="5" width="14" style="1" customWidth="1"/>
    <col min="6" max="8" width="12" style="1" customWidth="1"/>
  </cols>
  <sheetData>
    <row r="1" ht="26" customHeight="1" spans="1:8" x14ac:dyDescent="0.25">
      <c r="A1" s="2" t="s">
        <v>17</v>
      </c>
      <c r="B1" s="2"/>
      <c r="C1" s="2"/>
      <c r="D1" s="2"/>
      <c r="E1" s="2"/>
      <c r="F1" s="2"/>
      <c r="G1" s="2"/>
      <c r="H1" s="2"/>
    </row>
    <row r="2" spans="1:8" x14ac:dyDescent="0.25">
      <c r="A2" s="3" t="s">
        <v>1</v>
      </c>
      <c r="B2" s="3"/>
      <c r="C2" s="3"/>
      <c r="D2" s="3"/>
      <c r="E2" s="3"/>
      <c r="F2" s="3"/>
      <c r="G2" s="3"/>
      <c r="H2" s="3"/>
    </row>
    <row r="4" ht="30" customHeight="1" spans="1:8" x14ac:dyDescent="0.25">
      <c r="A4" s="4" t="s">
        <v>18</v>
      </c>
      <c r="B4" s="4" t="s">
        <v>19</v>
      </c>
      <c r="C4" s="4" t="s">
        <v>20</v>
      </c>
      <c r="D4" s="4" t="s">
        <v>21</v>
      </c>
      <c r="E4" s="4" t="s">
        <v>22</v>
      </c>
      <c r="F4" s="4" t="s">
        <v>23</v>
      </c>
      <c r="G4" s="4" t="s">
        <v>24</v>
      </c>
      <c r="H4" s="4" t="s">
        <v>25</v>
      </c>
    </row>
    <row r="5" spans="1:8" x14ac:dyDescent="0.25">
      <c r="A5" s="6" t="s">
        <v>26</v>
      </c>
      <c r="B5" s="6" t="s">
        <v>27</v>
      </c>
      <c r="C5" s="6" t="s">
        <v>28</v>
      </c>
      <c r="D5" s="9">
        <v>120</v>
      </c>
      <c r="E5" s="9">
        <v>108</v>
      </c>
      <c r="F5" s="10">
        <v>0.4</v>
      </c>
      <c r="G5" s="11">
        <f>IF(E5="","",IF(D5&gt;0,MIN(MAX(E5/D5,0),1.2),0))</f>
        <v>0.9</v>
      </c>
      <c r="H5" s="11">
        <f>IF(G5="","",G5*F5)</f>
        <v>0.36000000000000004</v>
      </c>
    </row>
    <row r="6" spans="1:8" x14ac:dyDescent="0.25">
      <c r="A6" s="8" t="s">
        <v>29</v>
      </c>
      <c r="B6" s="8" t="s">
        <v>30</v>
      </c>
      <c r="C6" s="8" t="s">
        <v>28</v>
      </c>
      <c r="D6" s="9">
        <v>35</v>
      </c>
      <c r="E6" s="9">
        <v>31.5</v>
      </c>
      <c r="F6" s="10">
        <v>0.2</v>
      </c>
      <c r="G6" s="12">
        <f>IF(E6="","",IF(D6&gt;0,MIN(MAX(E6/D6,0),1.2),0))</f>
        <v>0.9</v>
      </c>
      <c r="H6" s="12">
        <f>IF(G6="","",G6*F6)</f>
        <v>0.18000000000000002</v>
      </c>
    </row>
    <row r="7" spans="1:8" x14ac:dyDescent="0.25">
      <c r="A7" s="6" t="s">
        <v>31</v>
      </c>
      <c r="B7" s="6" t="s">
        <v>32</v>
      </c>
      <c r="C7" s="6" t="s">
        <v>28</v>
      </c>
      <c r="D7" s="9">
        <v>450</v>
      </c>
      <c r="E7" s="9">
        <v>405</v>
      </c>
      <c r="F7" s="10">
        <v>0.15</v>
      </c>
      <c r="G7" s="11">
        <f>IF(E7="","",IF(D7&gt;0,MIN(MAX(E7/D7,0),1.2),0))</f>
        <v>0.9</v>
      </c>
      <c r="H7" s="11">
        <f>IF(G7="","",G7*F7)</f>
        <v>0.135</v>
      </c>
    </row>
    <row r="8" spans="1:8" x14ac:dyDescent="0.25">
      <c r="A8" s="8" t="s">
        <v>33</v>
      </c>
      <c r="B8" s="8" t="s">
        <v>34</v>
      </c>
      <c r="C8" s="8" t="s">
        <v>28</v>
      </c>
      <c r="D8" s="9">
        <v>30</v>
      </c>
      <c r="E8" s="9">
        <v>27</v>
      </c>
      <c r="F8" s="10">
        <v>0.15</v>
      </c>
      <c r="G8" s="12">
        <f>IF(E8="","",IF(D8&gt;0,MIN(MAX(E8/D8,0),1.2),0))</f>
        <v>0.9</v>
      </c>
      <c r="H8" s="12">
        <f>IF(G8="","",G8*F8)</f>
        <v>0.135</v>
      </c>
    </row>
    <row r="9" spans="1:8" x14ac:dyDescent="0.25">
      <c r="A9" s="6" t="s">
        <v>35</v>
      </c>
      <c r="B9" s="6" t="s">
        <v>36</v>
      </c>
      <c r="C9" s="6" t="s">
        <v>37</v>
      </c>
      <c r="D9" s="9">
        <v>200</v>
      </c>
      <c r="E9" s="9">
        <v>220</v>
      </c>
      <c r="F9" s="10">
        <v>0.1</v>
      </c>
      <c r="G9" s="11">
        <f>IF(E9="","",IF(D9&lt;=0,IF(E9&lt;=0,1,0),IF(E9&lt;=0,1.2,MIN(D9/E9,1.2))))</f>
        <v>0.909090909090909</v>
      </c>
      <c r="H9" s="11">
        <f>IF(G9="","",G9*F9)</f>
        <v>0.0909090909090909</v>
      </c>
    </row>
    <row r="10" spans="1:8" x14ac:dyDescent="0.25">
      <c r="A10" s="13" t="s">
        <v>38</v>
      </c>
      <c r="B10" s="13"/>
      <c r="C10" s="13"/>
      <c r="D10" s="13"/>
      <c r="E10" s="13"/>
      <c r="F10" s="14">
        <f>SUM(F5:F9)</f>
        <v>1</v>
      </c>
      <c r="G10" s="13"/>
      <c r="H10" s="15">
        <f>SUM(H5:H9)</f>
        <v>0</v>
      </c>
    </row>
    <row r="11" spans="1:4" x14ac:dyDescent="0.25">
      <c r="A11" s="1" t="s">
        <v>39</v>
      </c>
      <c r="D11" s="16">
        <v>1000000</v>
      </c>
    </row>
    <row r="12" spans="1:4" x14ac:dyDescent="0.25">
      <c r="A12" s="1" t="s">
        <v>40</v>
      </c>
      <c r="D12" s="17">
        <f>ROUND(D11*H10,0)</f>
        <v>0</v>
      </c>
    </row>
    <row r="13" spans="1:1" x14ac:dyDescent="0.25">
      <c r="A13" s="1" t="str">
        <f>IF(ROUND(F10,4)&lt;&gt;1,"Lưu ý: tổng trọng số chưa bằng 100%","")</f>
        <v/>
      </c>
    </row>
    <row r="15" spans="1:1" x14ac:dyDescent="0.25">
      <c r="A15" s="18" t="s">
        <v>16</v>
      </c>
    </row>
  </sheetData>
  <sheetProtection sheet="1" formatColumns="0" formatRows="0" autoFilter="0"/>
  <mergeCells count="2">
    <mergeCell ref="A1:H1"/>
    <mergeCell ref="A2:H2"/>
  </mergeCells>
  <dataValidations count="2">
    <dataValidation type="whole" operator="greaterThanOrEqual" allowBlank="1" sqref="D11">
      <formula1>0</formula1>
    </dataValidation>
    <dataValidation type="decimal" operator="greaterThanOrEqual" allowBlank="1" showErrorMessage="1" errorTitle="Giá trị" error="Nhập số ≥ 0." sqref="D5:F9">
      <formula1>0</formula1>
    </dataValidation>
  </dataValidations>
  <pageMargins left="0.59" right="0.59" top="0.59" bottom="0.59" header="0.3" footer="0.3"/>
  <pageSetup paperSize="9" orientation="landscape" horizontalDpi="4294967295" verticalDpi="4294967295" scale="100" fitToWidth="1" fitToHeight="0"/>
  <headerFooter>
    <oddFooter>&amp;L&amp;8KPI Nhỏ · kpi.hoagao.store&amp;R&amp;8Trang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
  <sheetViews>
    <sheetView workbookViewId="0" showGridLines="0">
      <pane ySplit="4" topLeftCell="A5" activePane="bottomLeft" state="frozen"/>
      <selection pane="bottomLeft"/>
    </sheetView>
  </sheetViews>
  <sheetFormatPr defaultRowHeight="15" outlineLevelRow="0" outlineLevelCol="0" x14ac:dyDescent="55"/>
  <cols>
    <col min="1" max="1" width="32" style="1" customWidth="1"/>
    <col min="2" max="2" width="40" style="1" customWidth="1"/>
    <col min="3" max="3" width="12" style="1" customWidth="1"/>
    <col min="4" max="5" width="14" style="1" customWidth="1"/>
    <col min="6" max="8" width="12" style="1" customWidth="1"/>
  </cols>
  <sheetData>
    <row r="1" ht="26" customHeight="1" spans="1:8" x14ac:dyDescent="0.25">
      <c r="A1" s="2" t="s">
        <v>41</v>
      </c>
      <c r="B1" s="2"/>
      <c r="C1" s="2"/>
      <c r="D1" s="2"/>
      <c r="E1" s="2"/>
      <c r="F1" s="2"/>
      <c r="G1" s="2"/>
      <c r="H1" s="2"/>
    </row>
    <row r="2" spans="1:8" x14ac:dyDescent="0.25">
      <c r="A2" s="3" t="s">
        <v>1</v>
      </c>
      <c r="B2" s="3"/>
      <c r="C2" s="3"/>
      <c r="D2" s="3"/>
      <c r="E2" s="3"/>
      <c r="F2" s="3"/>
      <c r="G2" s="3"/>
      <c r="H2" s="3"/>
    </row>
    <row r="4" ht="30" customHeight="1" spans="1:8" x14ac:dyDescent="0.25">
      <c r="A4" s="4" t="s">
        <v>18</v>
      </c>
      <c r="B4" s="4" t="s">
        <v>19</v>
      </c>
      <c r="C4" s="4" t="s">
        <v>20</v>
      </c>
      <c r="D4" s="4" t="s">
        <v>21</v>
      </c>
      <c r="E4" s="4" t="s">
        <v>22</v>
      </c>
      <c r="F4" s="4" t="s">
        <v>23</v>
      </c>
      <c r="G4" s="4" t="s">
        <v>24</v>
      </c>
      <c r="H4" s="4" t="s">
        <v>25</v>
      </c>
    </row>
    <row r="5" spans="1:8" x14ac:dyDescent="0.25">
      <c r="A5" s="6" t="s">
        <v>26</v>
      </c>
      <c r="B5" s="6" t="s">
        <v>27</v>
      </c>
      <c r="C5" s="6" t="s">
        <v>28</v>
      </c>
      <c r="D5" s="9">
        <v>120</v>
      </c>
      <c r="E5" s="9">
        <v>108</v>
      </c>
      <c r="F5" s="10">
        <v>0.4</v>
      </c>
      <c r="G5" s="11">
        <f>IF(E5="","",IF(D5&gt;0,MIN(MAX(E5/D5,0),1.2),0))</f>
        <v>0.9</v>
      </c>
      <c r="H5" s="11">
        <f>IF(G5="","",G5*F5)</f>
        <v>0.36000000000000004</v>
      </c>
    </row>
    <row r="6" spans="1:8" x14ac:dyDescent="0.25">
      <c r="A6" s="8" t="s">
        <v>29</v>
      </c>
      <c r="B6" s="8" t="s">
        <v>30</v>
      </c>
      <c r="C6" s="8" t="s">
        <v>28</v>
      </c>
      <c r="D6" s="9">
        <v>35</v>
      </c>
      <c r="E6" s="9">
        <v>31.5</v>
      </c>
      <c r="F6" s="10">
        <v>0.2</v>
      </c>
      <c r="G6" s="12">
        <f>IF(E6="","",IF(D6&gt;0,MIN(MAX(E6/D6,0),1.2),0))</f>
        <v>0.9</v>
      </c>
      <c r="H6" s="12">
        <f>IF(G6="","",G6*F6)</f>
        <v>0.18000000000000002</v>
      </c>
    </row>
    <row r="7" spans="1:8" x14ac:dyDescent="0.25">
      <c r="A7" s="6" t="s">
        <v>31</v>
      </c>
      <c r="B7" s="6" t="s">
        <v>32</v>
      </c>
      <c r="C7" s="6" t="s">
        <v>28</v>
      </c>
      <c r="D7" s="9">
        <v>450</v>
      </c>
      <c r="E7" s="9">
        <v>405</v>
      </c>
      <c r="F7" s="10">
        <v>0.15</v>
      </c>
      <c r="G7" s="11">
        <f>IF(E7="","",IF(D7&gt;0,MIN(MAX(E7/D7,0),1.2),0))</f>
        <v>0.9</v>
      </c>
      <c r="H7" s="11">
        <f>IF(G7="","",G7*F7)</f>
        <v>0.135</v>
      </c>
    </row>
    <row r="8" spans="1:8" x14ac:dyDescent="0.25">
      <c r="A8" s="8" t="s">
        <v>33</v>
      </c>
      <c r="B8" s="8" t="s">
        <v>34</v>
      </c>
      <c r="C8" s="8" t="s">
        <v>28</v>
      </c>
      <c r="D8" s="9">
        <v>30</v>
      </c>
      <c r="E8" s="9">
        <v>27</v>
      </c>
      <c r="F8" s="10">
        <v>0.15</v>
      </c>
      <c r="G8" s="12">
        <f>IF(E8="","",IF(D8&gt;0,MIN(MAX(E8/D8,0),1.2),0))</f>
        <v>0.9</v>
      </c>
      <c r="H8" s="12">
        <f>IF(G8="","",G8*F8)</f>
        <v>0.135</v>
      </c>
    </row>
    <row r="9" spans="1:8" x14ac:dyDescent="0.25">
      <c r="A9" s="6" t="s">
        <v>35</v>
      </c>
      <c r="B9" s="6" t="s">
        <v>36</v>
      </c>
      <c r="C9" s="6" t="s">
        <v>37</v>
      </c>
      <c r="D9" s="9">
        <v>200</v>
      </c>
      <c r="E9" s="9">
        <v>220</v>
      </c>
      <c r="F9" s="10">
        <v>0.1</v>
      </c>
      <c r="G9" s="11">
        <f>IF(E9="","",IF(D9&lt;=0,IF(E9&lt;=0,1,0),IF(E9&lt;=0,1.2,MIN(D9/E9,1.2))))</f>
        <v>0.909090909090909</v>
      </c>
      <c r="H9" s="11">
        <f>IF(G9="","",G9*F9)</f>
        <v>0.0909090909090909</v>
      </c>
    </row>
    <row r="10" spans="1:8" x14ac:dyDescent="0.25">
      <c r="A10" s="13" t="s">
        <v>38</v>
      </c>
      <c r="B10" s="13"/>
      <c r="C10" s="13"/>
      <c r="D10" s="13"/>
      <c r="E10" s="13"/>
      <c r="F10" s="14">
        <f>SUM(F5:F9)</f>
        <v>1</v>
      </c>
      <c r="G10" s="13"/>
      <c r="H10" s="15">
        <f>SUM(H5:H9)</f>
        <v>0</v>
      </c>
    </row>
    <row r="11" spans="1:4" x14ac:dyDescent="0.25">
      <c r="A11" s="1" t="s">
        <v>39</v>
      </c>
      <c r="D11" s="16">
        <v>1000000</v>
      </c>
    </row>
    <row r="12" spans="1:4" x14ac:dyDescent="0.25">
      <c r="A12" s="1" t="s">
        <v>40</v>
      </c>
      <c r="D12" s="17">
        <f>ROUND(D11*H10,0)</f>
        <v>0</v>
      </c>
    </row>
    <row r="13" spans="1:1" x14ac:dyDescent="0.25">
      <c r="A13" s="1" t="str">
        <f>IF(ROUND(F10,4)&lt;&gt;1,"Lưu ý: tổng trọng số chưa bằng 100%","")</f>
        <v/>
      </c>
    </row>
    <row r="15" spans="1:1" x14ac:dyDescent="0.25">
      <c r="A15" s="18" t="s">
        <v>16</v>
      </c>
    </row>
  </sheetData>
  <sheetProtection sheet="1" formatColumns="0" formatRows="0" autoFilter="0"/>
  <mergeCells count="2">
    <mergeCell ref="A1:H1"/>
    <mergeCell ref="A2:H2"/>
  </mergeCells>
  <dataValidations count="2">
    <dataValidation type="whole" operator="greaterThanOrEqual" allowBlank="1" sqref="D11">
      <formula1>0</formula1>
    </dataValidation>
    <dataValidation type="decimal" operator="greaterThanOrEqual" allowBlank="1" showErrorMessage="1" errorTitle="Giá trị" error="Nhập số ≥ 0." sqref="D5:F9">
      <formula1>0</formula1>
    </dataValidation>
  </dataValidations>
  <pageMargins left="0.59" right="0.59" top="0.59" bottom="0.59" header="0.3" footer="0.3"/>
  <pageSetup paperSize="9" orientation="landscape" horizontalDpi="4294967295" verticalDpi="4294967295" scale="100" fitToWidth="1" fitToHeight="0"/>
  <headerFooter>
    <oddFooter>&amp;L&amp;8KPI Nhỏ · kpi.hoagao.store&amp;R&amp;8Trang &amp;P/&amp;N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
  <sheetViews>
    <sheetView workbookViewId="0" showGridLines="0">
      <pane ySplit="4" topLeftCell="A5" activePane="bottomLeft" state="frozen"/>
      <selection pane="bottomLeft"/>
    </sheetView>
  </sheetViews>
  <sheetFormatPr defaultRowHeight="15" outlineLevelRow="0" outlineLevelCol="0" x14ac:dyDescent="55"/>
  <cols>
    <col min="1" max="1" width="32" style="1" customWidth="1"/>
    <col min="2" max="2" width="40" style="1" customWidth="1"/>
    <col min="3" max="3" width="12" style="1" customWidth="1"/>
    <col min="4" max="5" width="14" style="1" customWidth="1"/>
    <col min="6" max="8" width="12" style="1" customWidth="1"/>
  </cols>
  <sheetData>
    <row r="1" ht="26" customHeight="1" spans="1:8" x14ac:dyDescent="0.25">
      <c r="A1" s="2" t="s">
        <v>42</v>
      </c>
      <c r="B1" s="2"/>
      <c r="C1" s="2"/>
      <c r="D1" s="2"/>
      <c r="E1" s="2"/>
      <c r="F1" s="2"/>
      <c r="G1" s="2"/>
      <c r="H1" s="2"/>
    </row>
    <row r="2" spans="1:8" x14ac:dyDescent="0.25">
      <c r="A2" s="3" t="s">
        <v>1</v>
      </c>
      <c r="B2" s="3"/>
      <c r="C2" s="3"/>
      <c r="D2" s="3"/>
      <c r="E2" s="3"/>
      <c r="F2" s="3"/>
      <c r="G2" s="3"/>
      <c r="H2" s="3"/>
    </row>
    <row r="4" ht="30" customHeight="1" spans="1:8" x14ac:dyDescent="0.25">
      <c r="A4" s="4" t="s">
        <v>18</v>
      </c>
      <c r="B4" s="4" t="s">
        <v>19</v>
      </c>
      <c r="C4" s="4" t="s">
        <v>20</v>
      </c>
      <c r="D4" s="4" t="s">
        <v>21</v>
      </c>
      <c r="E4" s="4" t="s">
        <v>22</v>
      </c>
      <c r="F4" s="4" t="s">
        <v>23</v>
      </c>
      <c r="G4" s="4" t="s">
        <v>24</v>
      </c>
      <c r="H4" s="4" t="s">
        <v>25</v>
      </c>
    </row>
    <row r="5" spans="1:8" x14ac:dyDescent="0.25">
      <c r="A5" s="6" t="s">
        <v>26</v>
      </c>
      <c r="B5" s="6" t="s">
        <v>27</v>
      </c>
      <c r="C5" s="6" t="s">
        <v>28</v>
      </c>
      <c r="D5" s="9">
        <v>120</v>
      </c>
      <c r="E5" s="9">
        <v>108</v>
      </c>
      <c r="F5" s="10">
        <v>0.4</v>
      </c>
      <c r="G5" s="11">
        <f>IF(E5="","",IF(D5&gt;0,MIN(MAX(E5/D5,0),1.2),0))</f>
        <v>0.9</v>
      </c>
      <c r="H5" s="11">
        <f>IF(G5="","",G5*F5)</f>
        <v>0.36000000000000004</v>
      </c>
    </row>
    <row r="6" spans="1:8" x14ac:dyDescent="0.25">
      <c r="A6" s="8" t="s">
        <v>29</v>
      </c>
      <c r="B6" s="8" t="s">
        <v>30</v>
      </c>
      <c r="C6" s="8" t="s">
        <v>28</v>
      </c>
      <c r="D6" s="9">
        <v>35</v>
      </c>
      <c r="E6" s="9">
        <v>31.5</v>
      </c>
      <c r="F6" s="10">
        <v>0.2</v>
      </c>
      <c r="G6" s="12">
        <f>IF(E6="","",IF(D6&gt;0,MIN(MAX(E6/D6,0),1.2),0))</f>
        <v>0.9</v>
      </c>
      <c r="H6" s="12">
        <f>IF(G6="","",G6*F6)</f>
        <v>0.18000000000000002</v>
      </c>
    </row>
    <row r="7" spans="1:8" x14ac:dyDescent="0.25">
      <c r="A7" s="6" t="s">
        <v>31</v>
      </c>
      <c r="B7" s="6" t="s">
        <v>32</v>
      </c>
      <c r="C7" s="6" t="s">
        <v>28</v>
      </c>
      <c r="D7" s="9">
        <v>450</v>
      </c>
      <c r="E7" s="9">
        <v>405</v>
      </c>
      <c r="F7" s="10">
        <v>0.15</v>
      </c>
      <c r="G7" s="11">
        <f>IF(E7="","",IF(D7&gt;0,MIN(MAX(E7/D7,0),1.2),0))</f>
        <v>0.9</v>
      </c>
      <c r="H7" s="11">
        <f>IF(G7="","",G7*F7)</f>
        <v>0.135</v>
      </c>
    </row>
    <row r="8" spans="1:8" x14ac:dyDescent="0.25">
      <c r="A8" s="8" t="s">
        <v>33</v>
      </c>
      <c r="B8" s="8" t="s">
        <v>34</v>
      </c>
      <c r="C8" s="8" t="s">
        <v>28</v>
      </c>
      <c r="D8" s="9">
        <v>30</v>
      </c>
      <c r="E8" s="9">
        <v>27</v>
      </c>
      <c r="F8" s="10">
        <v>0.15</v>
      </c>
      <c r="G8" s="12">
        <f>IF(E8="","",IF(D8&gt;0,MIN(MAX(E8/D8,0),1.2),0))</f>
        <v>0.9</v>
      </c>
      <c r="H8" s="12">
        <f>IF(G8="","",G8*F8)</f>
        <v>0.135</v>
      </c>
    </row>
    <row r="9" spans="1:8" x14ac:dyDescent="0.25">
      <c r="A9" s="6" t="s">
        <v>35</v>
      </c>
      <c r="B9" s="6" t="s">
        <v>36</v>
      </c>
      <c r="C9" s="6" t="s">
        <v>37</v>
      </c>
      <c r="D9" s="9">
        <v>200</v>
      </c>
      <c r="E9" s="9">
        <v>220</v>
      </c>
      <c r="F9" s="10">
        <v>0.1</v>
      </c>
      <c r="G9" s="11">
        <f>IF(E9="","",IF(D9&lt;=0,IF(E9&lt;=0,1,0),IF(E9&lt;=0,1.2,MIN(D9/E9,1.2))))</f>
        <v>0.909090909090909</v>
      </c>
      <c r="H9" s="11">
        <f>IF(G9="","",G9*F9)</f>
        <v>0.0909090909090909</v>
      </c>
    </row>
    <row r="10" spans="1:8" x14ac:dyDescent="0.25">
      <c r="A10" s="13" t="s">
        <v>38</v>
      </c>
      <c r="B10" s="13"/>
      <c r="C10" s="13"/>
      <c r="D10" s="13"/>
      <c r="E10" s="13"/>
      <c r="F10" s="14">
        <f>SUM(F5:F9)</f>
        <v>1</v>
      </c>
      <c r="G10" s="13"/>
      <c r="H10" s="15">
        <f>SUM(H5:H9)</f>
        <v>0</v>
      </c>
    </row>
    <row r="11" spans="1:4" x14ac:dyDescent="0.25">
      <c r="A11" s="1" t="s">
        <v>39</v>
      </c>
      <c r="D11" s="16">
        <v>1000000</v>
      </c>
    </row>
    <row r="12" spans="1:4" x14ac:dyDescent="0.25">
      <c r="A12" s="1" t="s">
        <v>40</v>
      </c>
      <c r="D12" s="17">
        <f>ROUND(D11*H10,0)</f>
        <v>0</v>
      </c>
    </row>
    <row r="13" spans="1:1" x14ac:dyDescent="0.25">
      <c r="A13" s="1" t="str">
        <f>IF(ROUND(F10,4)&lt;&gt;1,"Lưu ý: tổng trọng số chưa bằng 100%","")</f>
        <v/>
      </c>
    </row>
    <row r="15" spans="1:1" x14ac:dyDescent="0.25">
      <c r="A15" s="18" t="s">
        <v>16</v>
      </c>
    </row>
  </sheetData>
  <sheetProtection sheet="1" formatColumns="0" formatRows="0" autoFilter="0"/>
  <mergeCells count="2">
    <mergeCell ref="A1:H1"/>
    <mergeCell ref="A2:H2"/>
  </mergeCells>
  <dataValidations count="2">
    <dataValidation type="whole" operator="greaterThanOrEqual" allowBlank="1" sqref="D11">
      <formula1>0</formula1>
    </dataValidation>
    <dataValidation type="decimal" operator="greaterThanOrEqual" allowBlank="1" showErrorMessage="1" errorTitle="Giá trị" error="Nhập số ≥ 0." sqref="D5:F9">
      <formula1>0</formula1>
    </dataValidation>
  </dataValidations>
  <pageMargins left="0.59" right="0.59" top="0.59" bottom="0.59" header="0.3" footer="0.3"/>
  <pageSetup paperSize="9" orientation="landscape" horizontalDpi="4294967295" verticalDpi="4294967295" scale="100" fitToWidth="1" fitToHeight="0"/>
  <headerFooter>
    <oddFooter>&amp;L&amp;8KPI Nhỏ · kpi.hoagao.store&amp;R&amp;8Trang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
  <sheetViews>
    <sheetView workbookViewId="0" showGridLines="0">
      <pane ySplit="4" topLeftCell="A5" activePane="bottomLeft" state="frozen"/>
      <selection pane="bottomLeft"/>
    </sheetView>
  </sheetViews>
  <sheetFormatPr defaultRowHeight="15" outlineLevelRow="0" outlineLevelCol="0" x14ac:dyDescent="55"/>
  <cols>
    <col min="1" max="1" width="28" style="1" customWidth="1"/>
    <col min="2" max="13" width="10" style="1" customWidth="1"/>
    <col min="14" max="14" width="12" style="1" customWidth="1"/>
  </cols>
  <sheetData>
    <row r="1" ht="26" customHeight="1" spans="1:14" x14ac:dyDescent="0.25">
      <c r="A1" s="2" t="s">
        <v>43</v>
      </c>
      <c r="B1" s="2"/>
      <c r="C1" s="2"/>
      <c r="D1" s="2"/>
      <c r="E1" s="2"/>
      <c r="F1" s="2"/>
      <c r="G1" s="2"/>
      <c r="H1" s="2"/>
      <c r="I1" s="2"/>
      <c r="J1" s="2"/>
      <c r="K1" s="2"/>
      <c r="L1" s="2"/>
      <c r="M1" s="2"/>
      <c r="N1" s="2"/>
    </row>
    <row r="2" spans="1:14" x14ac:dyDescent="0.25">
      <c r="A2" s="3" t="s">
        <v>1</v>
      </c>
      <c r="B2" s="3"/>
      <c r="C2" s="3"/>
      <c r="D2" s="3"/>
      <c r="E2" s="3"/>
      <c r="F2" s="3"/>
      <c r="G2" s="3"/>
      <c r="H2" s="3"/>
      <c r="I2" s="3"/>
      <c r="J2" s="3"/>
      <c r="K2" s="3"/>
      <c r="L2" s="3"/>
      <c r="M2" s="3"/>
      <c r="N2" s="3"/>
    </row>
    <row r="4" ht="30" customHeight="1" spans="1:14" x14ac:dyDescent="0.25">
      <c r="A4" s="4" t="s">
        <v>44</v>
      </c>
      <c r="B4" s="4" t="s">
        <v>45</v>
      </c>
      <c r="C4" s="4" t="s">
        <v>46</v>
      </c>
      <c r="D4" s="4" t="s">
        <v>47</v>
      </c>
      <c r="E4" s="4" t="s">
        <v>48</v>
      </c>
      <c r="F4" s="4" t="s">
        <v>49</v>
      </c>
      <c r="G4" s="4" t="s">
        <v>50</v>
      </c>
      <c r="H4" s="4" t="s">
        <v>51</v>
      </c>
      <c r="I4" s="4" t="s">
        <v>52</v>
      </c>
      <c r="J4" s="4" t="s">
        <v>53</v>
      </c>
      <c r="K4" s="4" t="s">
        <v>54</v>
      </c>
      <c r="L4" s="4" t="s">
        <v>55</v>
      </c>
      <c r="M4" s="4" t="s">
        <v>56</v>
      </c>
      <c r="N4" s="4" t="s">
        <v>57</v>
      </c>
    </row>
    <row r="5" spans="1:14" x14ac:dyDescent="0.25">
      <c r="A5" s="6" t="s">
        <v>58</v>
      </c>
      <c r="B5" s="19"/>
      <c r="C5" s="19"/>
      <c r="D5" s="19"/>
      <c r="E5" s="19"/>
      <c r="F5" s="19"/>
      <c r="G5" s="19"/>
      <c r="H5" s="19"/>
      <c r="I5" s="19"/>
      <c r="J5" s="19"/>
      <c r="K5" s="19"/>
      <c r="L5" s="19"/>
      <c r="M5" s="19"/>
      <c r="N5" s="11" t="str">
        <f>IF(COUNT(B5:M5)=0,"",AVERAGE(B5:M5))</f>
        <v/>
      </c>
    </row>
    <row r="6" spans="1:14" x14ac:dyDescent="0.25">
      <c r="A6" s="8" t="s">
        <v>59</v>
      </c>
      <c r="B6" s="19"/>
      <c r="C6" s="19"/>
      <c r="D6" s="19"/>
      <c r="E6" s="19"/>
      <c r="F6" s="19"/>
      <c r="G6" s="19"/>
      <c r="H6" s="19"/>
      <c r="I6" s="19"/>
      <c r="J6" s="19"/>
      <c r="K6" s="19"/>
      <c r="L6" s="19"/>
      <c r="M6" s="19"/>
      <c r="N6" s="12" t="str">
        <f>IF(COUNT(B6:M6)=0,"",AVERAGE(B6:M6))</f>
        <v/>
      </c>
    </row>
    <row r="7" spans="1:14" x14ac:dyDescent="0.25">
      <c r="A7" s="6" t="s">
        <v>60</v>
      </c>
      <c r="B7" s="19"/>
      <c r="C7" s="19"/>
      <c r="D7" s="19"/>
      <c r="E7" s="19"/>
      <c r="F7" s="19"/>
      <c r="G7" s="19"/>
      <c r="H7" s="19"/>
      <c r="I7" s="19"/>
      <c r="J7" s="19"/>
      <c r="K7" s="19"/>
      <c r="L7" s="19"/>
      <c r="M7" s="19"/>
      <c r="N7" s="11" t="str">
        <f>IF(COUNT(B7:M7)=0,"",AVERAGE(B7:M7))</f>
        <v/>
      </c>
    </row>
  </sheetData>
  <sheetProtection sheet="1" formatColumns="0" formatRows="0" autoFilter="0"/>
  <mergeCells count="2">
    <mergeCell ref="A1:N1"/>
    <mergeCell ref="A2:N2"/>
  </mergeCells>
  <dataValidations count="1">
    <dataValidation type="decimal" allowBlank="1" showErrorMessage="1" errorTitle="Điểm" error="Nhập 0% đến 120%." sqref="B5:M7">
      <formula1>0</formula1>
      <formula2>1.2</formula2>
    </dataValidation>
  </dataValidations>
  <pageMargins left="0.59" right="0.59" top="0.59" bottom="0.59" header="0.3" footer="0.3"/>
  <pageSetup paperSize="9" orientation="landscape" horizontalDpi="4294967295" verticalDpi="4294967295" scale="100" fitToWidth="1" fitToHeight="0"/>
  <headerFooter>
    <oddFooter>&amp;L&amp;8KPI Nhỏ · kpi.hoagao.store&amp;R&amp;8Trang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4"/>
  <sheetViews>
    <sheetView workbookViewId="0" showGridLines="0">
      <pane ySplit="4" topLeftCell="A5" activePane="bottomLeft" state="frozen"/>
      <selection pane="bottomLeft"/>
    </sheetView>
  </sheetViews>
  <sheetFormatPr defaultRowHeight="15" outlineLevelRow="0" outlineLevelCol="0" x14ac:dyDescent="55"/>
  <cols>
    <col min="1" max="1" width="34" style="1" customWidth="1"/>
    <col min="2" max="2" width="32" style="1" customWidth="1"/>
    <col min="3" max="3" width="44" style="1" customWidth="1"/>
    <col min="4" max="4" width="14" style="1" customWidth="1"/>
    <col min="5" max="5" width="12" style="1" customWidth="1"/>
    <col min="6" max="6" width="10" style="1" customWidth="1"/>
  </cols>
  <sheetData>
    <row r="1" ht="26" customHeight="1" spans="1:6" x14ac:dyDescent="0.25">
      <c r="A1" s="2" t="s">
        <v>61</v>
      </c>
      <c r="B1" s="2"/>
      <c r="C1" s="2"/>
      <c r="D1" s="2"/>
      <c r="E1" s="2"/>
      <c r="F1" s="2"/>
    </row>
    <row r="2" spans="1:6" x14ac:dyDescent="0.25">
      <c r="A2" s="3" t="s">
        <v>1</v>
      </c>
      <c r="B2" s="3"/>
      <c r="C2" s="3"/>
      <c r="D2" s="3"/>
      <c r="E2" s="3"/>
      <c r="F2" s="3"/>
    </row>
    <row r="4" ht="30" customHeight="1" spans="1:6" x14ac:dyDescent="0.25">
      <c r="A4" s="4" t="s">
        <v>62</v>
      </c>
      <c r="B4" s="4" t="s">
        <v>18</v>
      </c>
      <c r="C4" s="4" t="s">
        <v>19</v>
      </c>
      <c r="D4" s="4" t="s">
        <v>63</v>
      </c>
      <c r="E4" s="4" t="s">
        <v>20</v>
      </c>
      <c r="F4" s="4" t="s">
        <v>23</v>
      </c>
    </row>
    <row r="5" spans="1:6" x14ac:dyDescent="0.25">
      <c r="A5" s="6" t="s">
        <v>64</v>
      </c>
      <c r="B5" s="6" t="s">
        <v>65</v>
      </c>
      <c r="C5" s="6" t="s">
        <v>27</v>
      </c>
      <c r="D5" s="6" t="s">
        <v>66</v>
      </c>
      <c r="E5" s="6" t="s">
        <v>28</v>
      </c>
      <c r="F5" s="20">
        <v>0.4</v>
      </c>
    </row>
    <row r="6" spans="1:6" x14ac:dyDescent="0.25">
      <c r="A6" s="8" t="s">
        <v>64</v>
      </c>
      <c r="B6" s="8" t="s">
        <v>67</v>
      </c>
      <c r="C6" s="8" t="s">
        <v>30</v>
      </c>
      <c r="D6" s="8" t="s">
        <v>68</v>
      </c>
      <c r="E6" s="8" t="s">
        <v>28</v>
      </c>
      <c r="F6" s="21">
        <v>0.2</v>
      </c>
    </row>
    <row r="7" spans="1:6" x14ac:dyDescent="0.25">
      <c r="A7" s="6" t="s">
        <v>64</v>
      </c>
      <c r="B7" s="6" t="s">
        <v>69</v>
      </c>
      <c r="C7" s="6" t="s">
        <v>32</v>
      </c>
      <c r="D7" s="6" t="s">
        <v>70</v>
      </c>
      <c r="E7" s="6" t="s">
        <v>28</v>
      </c>
      <c r="F7" s="20">
        <v>0.15</v>
      </c>
    </row>
    <row r="8" spans="1:6" x14ac:dyDescent="0.25">
      <c r="A8" s="8" t="s">
        <v>64</v>
      </c>
      <c r="B8" s="8" t="s">
        <v>71</v>
      </c>
      <c r="C8" s="8" t="s">
        <v>34</v>
      </c>
      <c r="D8" s="8" t="s">
        <v>72</v>
      </c>
      <c r="E8" s="8" t="s">
        <v>28</v>
      </c>
      <c r="F8" s="21">
        <v>0.15</v>
      </c>
    </row>
    <row r="9" spans="1:6" x14ac:dyDescent="0.25">
      <c r="A9" s="6" t="s">
        <v>64</v>
      </c>
      <c r="B9" s="6" t="s">
        <v>73</v>
      </c>
      <c r="C9" s="6" t="s">
        <v>36</v>
      </c>
      <c r="D9" s="6" t="s">
        <v>70</v>
      </c>
      <c r="E9" s="6" t="s">
        <v>37</v>
      </c>
      <c r="F9" s="20">
        <v>0.1</v>
      </c>
    </row>
    <row r="10" spans="1:6" x14ac:dyDescent="0.25">
      <c r="A10" s="8" t="s">
        <v>74</v>
      </c>
      <c r="B10" s="8" t="s">
        <v>75</v>
      </c>
      <c r="C10" s="8" t="s">
        <v>76</v>
      </c>
      <c r="D10" s="8" t="s">
        <v>77</v>
      </c>
      <c r="E10" s="8" t="s">
        <v>37</v>
      </c>
      <c r="F10" s="21">
        <v>0.4</v>
      </c>
    </row>
    <row r="11" spans="1:6" x14ac:dyDescent="0.25">
      <c r="A11" s="6" t="s">
        <v>74</v>
      </c>
      <c r="B11" s="6" t="s">
        <v>78</v>
      </c>
      <c r="C11" s="6" t="s">
        <v>79</v>
      </c>
      <c r="D11" s="6" t="s">
        <v>80</v>
      </c>
      <c r="E11" s="6" t="s">
        <v>37</v>
      </c>
      <c r="F11" s="20">
        <v>0.2</v>
      </c>
    </row>
    <row r="12" spans="1:6" x14ac:dyDescent="0.25">
      <c r="A12" s="8" t="s">
        <v>74</v>
      </c>
      <c r="B12" s="8" t="s">
        <v>81</v>
      </c>
      <c r="C12" s="8" t="s">
        <v>82</v>
      </c>
      <c r="D12" s="8" t="s">
        <v>83</v>
      </c>
      <c r="E12" s="8" t="s">
        <v>37</v>
      </c>
      <c r="F12" s="21">
        <v>0.2</v>
      </c>
    </row>
    <row r="13" spans="1:6" x14ac:dyDescent="0.25">
      <c r="A13" s="6" t="s">
        <v>74</v>
      </c>
      <c r="B13" s="6" t="s">
        <v>84</v>
      </c>
      <c r="C13" s="6" t="s">
        <v>85</v>
      </c>
      <c r="D13" s="6" t="s">
        <v>68</v>
      </c>
      <c r="E13" s="6" t="s">
        <v>28</v>
      </c>
      <c r="F13" s="20">
        <v>0.2</v>
      </c>
    </row>
    <row r="14" spans="1:6" x14ac:dyDescent="0.25">
      <c r="A14" s="8" t="s">
        <v>86</v>
      </c>
      <c r="B14" s="8" t="s">
        <v>87</v>
      </c>
      <c r="C14" s="8" t="s">
        <v>88</v>
      </c>
      <c r="D14" s="8" t="s">
        <v>68</v>
      </c>
      <c r="E14" s="8" t="s">
        <v>28</v>
      </c>
      <c r="F14" s="21">
        <v>0.3</v>
      </c>
    </row>
    <row r="15" spans="1:6" x14ac:dyDescent="0.25">
      <c r="A15" s="6" t="s">
        <v>86</v>
      </c>
      <c r="B15" s="6" t="s">
        <v>89</v>
      </c>
      <c r="C15" s="6" t="s">
        <v>90</v>
      </c>
      <c r="D15" s="6" t="s">
        <v>91</v>
      </c>
      <c r="E15" s="6" t="s">
        <v>37</v>
      </c>
      <c r="F15" s="20">
        <v>0.2</v>
      </c>
    </row>
    <row r="16" spans="1:6" x14ac:dyDescent="0.25">
      <c r="A16" s="8" t="s">
        <v>86</v>
      </c>
      <c r="B16" s="8" t="s">
        <v>92</v>
      </c>
      <c r="C16" s="8" t="s">
        <v>93</v>
      </c>
      <c r="D16" s="8" t="s">
        <v>68</v>
      </c>
      <c r="E16" s="8" t="s">
        <v>37</v>
      </c>
      <c r="F16" s="21">
        <v>0.25</v>
      </c>
    </row>
    <row r="17" spans="1:6" x14ac:dyDescent="0.25">
      <c r="A17" s="6" t="s">
        <v>86</v>
      </c>
      <c r="B17" s="6" t="s">
        <v>94</v>
      </c>
      <c r="C17" s="6" t="s">
        <v>95</v>
      </c>
      <c r="D17" s="6" t="s">
        <v>96</v>
      </c>
      <c r="E17" s="6" t="s">
        <v>37</v>
      </c>
      <c r="F17" s="20">
        <v>0.15</v>
      </c>
    </row>
    <row r="18" spans="1:6" x14ac:dyDescent="0.25">
      <c r="A18" s="8" t="s">
        <v>86</v>
      </c>
      <c r="B18" s="8" t="s">
        <v>97</v>
      </c>
      <c r="C18" s="8" t="s">
        <v>98</v>
      </c>
      <c r="D18" s="8" t="s">
        <v>68</v>
      </c>
      <c r="E18" s="8" t="s">
        <v>28</v>
      </c>
      <c r="F18" s="21">
        <v>0.1</v>
      </c>
    </row>
    <row r="19" spans="1:6" x14ac:dyDescent="0.25">
      <c r="A19" s="6" t="s">
        <v>99</v>
      </c>
      <c r="B19" s="6" t="s">
        <v>100</v>
      </c>
      <c r="C19" s="6" t="s">
        <v>101</v>
      </c>
      <c r="D19" s="6" t="s">
        <v>72</v>
      </c>
      <c r="E19" s="6" t="s">
        <v>28</v>
      </c>
      <c r="F19" s="20">
        <v>0.35</v>
      </c>
    </row>
    <row r="20" spans="1:6" x14ac:dyDescent="0.25">
      <c r="A20" s="8" t="s">
        <v>99</v>
      </c>
      <c r="B20" s="8" t="s">
        <v>102</v>
      </c>
      <c r="C20" s="8" t="s">
        <v>103</v>
      </c>
      <c r="D20" s="8" t="s">
        <v>70</v>
      </c>
      <c r="E20" s="8" t="s">
        <v>37</v>
      </c>
      <c r="F20" s="21">
        <v>0.25</v>
      </c>
    </row>
    <row r="21" spans="1:6" x14ac:dyDescent="0.25">
      <c r="A21" s="6" t="s">
        <v>99</v>
      </c>
      <c r="B21" s="6" t="s">
        <v>104</v>
      </c>
      <c r="C21" s="6" t="s">
        <v>105</v>
      </c>
      <c r="D21" s="6" t="s">
        <v>66</v>
      </c>
      <c r="E21" s="6" t="s">
        <v>28</v>
      </c>
      <c r="F21" s="20">
        <v>0.25</v>
      </c>
    </row>
    <row r="22" spans="1:6" x14ac:dyDescent="0.25">
      <c r="A22" s="8" t="s">
        <v>99</v>
      </c>
      <c r="B22" s="8" t="s">
        <v>106</v>
      </c>
      <c r="C22" s="8" t="s">
        <v>107</v>
      </c>
      <c r="D22" s="8" t="s">
        <v>68</v>
      </c>
      <c r="E22" s="8" t="s">
        <v>28</v>
      </c>
      <c r="F22" s="21">
        <v>0.15</v>
      </c>
    </row>
    <row r="23" spans="1:6" x14ac:dyDescent="0.25">
      <c r="A23" s="6" t="s">
        <v>108</v>
      </c>
      <c r="B23" s="6" t="s">
        <v>109</v>
      </c>
      <c r="C23" s="6" t="s">
        <v>110</v>
      </c>
      <c r="D23" s="6" t="s">
        <v>111</v>
      </c>
      <c r="E23" s="6" t="s">
        <v>37</v>
      </c>
      <c r="F23" s="20">
        <v>0.25</v>
      </c>
    </row>
    <row r="24" spans="1:6" x14ac:dyDescent="0.25">
      <c r="A24" s="8" t="s">
        <v>108</v>
      </c>
      <c r="B24" s="8" t="s">
        <v>112</v>
      </c>
      <c r="C24" s="8" t="s">
        <v>113</v>
      </c>
      <c r="D24" s="8" t="s">
        <v>68</v>
      </c>
      <c r="E24" s="8" t="s">
        <v>28</v>
      </c>
      <c r="F24" s="21">
        <v>0.3</v>
      </c>
    </row>
    <row r="25" spans="1:6" x14ac:dyDescent="0.25">
      <c r="A25" s="6" t="s">
        <v>108</v>
      </c>
      <c r="B25" s="6" t="s">
        <v>114</v>
      </c>
      <c r="C25" s="6" t="s">
        <v>115</v>
      </c>
      <c r="D25" s="6" t="s">
        <v>116</v>
      </c>
      <c r="E25" s="6" t="s">
        <v>28</v>
      </c>
      <c r="F25" s="20">
        <v>0.3</v>
      </c>
    </row>
    <row r="26" spans="1:6" x14ac:dyDescent="0.25">
      <c r="A26" s="8" t="s">
        <v>108</v>
      </c>
      <c r="B26" s="8" t="s">
        <v>117</v>
      </c>
      <c r="C26" s="8" t="s">
        <v>118</v>
      </c>
      <c r="D26" s="8" t="s">
        <v>72</v>
      </c>
      <c r="E26" s="8" t="s">
        <v>28</v>
      </c>
      <c r="F26" s="21">
        <v>0.15</v>
      </c>
    </row>
    <row r="27" spans="1:6" x14ac:dyDescent="0.25">
      <c r="A27" s="6" t="s">
        <v>119</v>
      </c>
      <c r="B27" s="6" t="s">
        <v>120</v>
      </c>
      <c r="C27" s="6" t="s">
        <v>121</v>
      </c>
      <c r="D27" s="6" t="s">
        <v>68</v>
      </c>
      <c r="E27" s="6" t="s">
        <v>28</v>
      </c>
      <c r="F27" s="20">
        <v>0.3</v>
      </c>
    </row>
    <row r="28" spans="1:6" x14ac:dyDescent="0.25">
      <c r="A28" s="8" t="s">
        <v>119</v>
      </c>
      <c r="B28" s="8" t="s">
        <v>122</v>
      </c>
      <c r="C28" s="8" t="s">
        <v>123</v>
      </c>
      <c r="D28" s="8" t="s">
        <v>68</v>
      </c>
      <c r="E28" s="8" t="s">
        <v>37</v>
      </c>
      <c r="F28" s="21">
        <v>0.25</v>
      </c>
    </row>
    <row r="29" spans="1:6" x14ac:dyDescent="0.25">
      <c r="A29" s="6" t="s">
        <v>119</v>
      </c>
      <c r="B29" s="6" t="s">
        <v>124</v>
      </c>
      <c r="C29" s="6" t="s">
        <v>125</v>
      </c>
      <c r="D29" s="6" t="s">
        <v>126</v>
      </c>
      <c r="E29" s="6" t="s">
        <v>37</v>
      </c>
      <c r="F29" s="20">
        <v>0.25</v>
      </c>
    </row>
    <row r="30" spans="1:6" x14ac:dyDescent="0.25">
      <c r="A30" s="8" t="s">
        <v>119</v>
      </c>
      <c r="B30" s="8" t="s">
        <v>127</v>
      </c>
      <c r="C30" s="8" t="s">
        <v>115</v>
      </c>
      <c r="D30" s="8" t="s">
        <v>116</v>
      </c>
      <c r="E30" s="8" t="s">
        <v>28</v>
      </c>
      <c r="F30" s="21">
        <v>0.2</v>
      </c>
    </row>
    <row r="31" spans="1:6" x14ac:dyDescent="0.25">
      <c r="A31" s="6" t="s">
        <v>128</v>
      </c>
      <c r="B31" s="6" t="s">
        <v>129</v>
      </c>
      <c r="C31" s="6" t="s">
        <v>130</v>
      </c>
      <c r="D31" s="6" t="s">
        <v>111</v>
      </c>
      <c r="E31" s="6" t="s">
        <v>37</v>
      </c>
      <c r="F31" s="20">
        <v>0.3</v>
      </c>
    </row>
    <row r="32" spans="1:6" x14ac:dyDescent="0.25">
      <c r="A32" s="8" t="s">
        <v>128</v>
      </c>
      <c r="B32" s="8" t="s">
        <v>131</v>
      </c>
      <c r="C32" s="8" t="s">
        <v>132</v>
      </c>
      <c r="D32" s="8" t="s">
        <v>133</v>
      </c>
      <c r="E32" s="8" t="s">
        <v>37</v>
      </c>
      <c r="F32" s="21">
        <v>0.25</v>
      </c>
    </row>
    <row r="33" spans="1:6" x14ac:dyDescent="0.25">
      <c r="A33" s="6" t="s">
        <v>128</v>
      </c>
      <c r="B33" s="6" t="s">
        <v>134</v>
      </c>
      <c r="C33" s="6" t="s">
        <v>135</v>
      </c>
      <c r="D33" s="6" t="s">
        <v>68</v>
      </c>
      <c r="E33" s="6" t="s">
        <v>37</v>
      </c>
      <c r="F33" s="20">
        <v>0.25</v>
      </c>
    </row>
    <row r="34" spans="1:6" x14ac:dyDescent="0.25">
      <c r="A34" s="8" t="s">
        <v>128</v>
      </c>
      <c r="B34" s="8" t="s">
        <v>136</v>
      </c>
      <c r="C34" s="8" t="s">
        <v>137</v>
      </c>
      <c r="D34" s="8" t="s">
        <v>68</v>
      </c>
      <c r="E34" s="8" t="s">
        <v>28</v>
      </c>
      <c r="F34" s="21">
        <v>0.2</v>
      </c>
    </row>
    <row r="35" spans="1:6" x14ac:dyDescent="0.25">
      <c r="A35" s="6" t="s">
        <v>138</v>
      </c>
      <c r="B35" s="6" t="s">
        <v>139</v>
      </c>
      <c r="C35" s="6" t="s">
        <v>140</v>
      </c>
      <c r="D35" s="6" t="s">
        <v>141</v>
      </c>
      <c r="E35" s="6" t="s">
        <v>37</v>
      </c>
      <c r="F35" s="20">
        <v>0.3</v>
      </c>
    </row>
    <row r="36" spans="1:6" x14ac:dyDescent="0.25">
      <c r="A36" s="8" t="s">
        <v>138</v>
      </c>
      <c r="B36" s="8" t="s">
        <v>142</v>
      </c>
      <c r="C36" s="8" t="s">
        <v>143</v>
      </c>
      <c r="D36" s="8" t="s">
        <v>111</v>
      </c>
      <c r="E36" s="8" t="s">
        <v>37</v>
      </c>
      <c r="F36" s="21">
        <v>0.2</v>
      </c>
    </row>
    <row r="37" spans="1:6" x14ac:dyDescent="0.25">
      <c r="A37" s="6" t="s">
        <v>138</v>
      </c>
      <c r="B37" s="6" t="s">
        <v>144</v>
      </c>
      <c r="C37" s="6" t="s">
        <v>145</v>
      </c>
      <c r="D37" s="6" t="s">
        <v>141</v>
      </c>
      <c r="E37" s="6" t="s">
        <v>28</v>
      </c>
      <c r="F37" s="20">
        <v>0.25</v>
      </c>
    </row>
    <row r="38" spans="1:6" x14ac:dyDescent="0.25">
      <c r="A38" s="8" t="s">
        <v>138</v>
      </c>
      <c r="B38" s="8" t="s">
        <v>84</v>
      </c>
      <c r="C38" s="8" t="s">
        <v>85</v>
      </c>
      <c r="D38" s="8" t="s">
        <v>68</v>
      </c>
      <c r="E38" s="8" t="s">
        <v>28</v>
      </c>
      <c r="F38" s="21">
        <v>0.25</v>
      </c>
    </row>
    <row r="39" spans="1:6" x14ac:dyDescent="0.25">
      <c r="A39" s="6" t="s">
        <v>146</v>
      </c>
      <c r="B39" s="6" t="s">
        <v>147</v>
      </c>
      <c r="C39" s="6" t="s">
        <v>148</v>
      </c>
      <c r="D39" s="6" t="s">
        <v>149</v>
      </c>
      <c r="E39" s="6" t="s">
        <v>37</v>
      </c>
      <c r="F39" s="20">
        <v>0.3</v>
      </c>
    </row>
    <row r="40" spans="1:6" x14ac:dyDescent="0.25">
      <c r="A40" s="8" t="s">
        <v>146</v>
      </c>
      <c r="B40" s="8" t="s">
        <v>150</v>
      </c>
      <c r="C40" s="8" t="s">
        <v>151</v>
      </c>
      <c r="D40" s="8" t="s">
        <v>68</v>
      </c>
      <c r="E40" s="8" t="s">
        <v>28</v>
      </c>
      <c r="F40" s="21">
        <v>0.3</v>
      </c>
    </row>
    <row r="41" spans="1:6" x14ac:dyDescent="0.25">
      <c r="A41" s="6" t="s">
        <v>146</v>
      </c>
      <c r="B41" s="6" t="s">
        <v>152</v>
      </c>
      <c r="C41" s="6" t="s">
        <v>153</v>
      </c>
      <c r="D41" s="6" t="s">
        <v>68</v>
      </c>
      <c r="E41" s="6" t="s">
        <v>28</v>
      </c>
      <c r="F41" s="20">
        <v>0.2</v>
      </c>
    </row>
    <row r="42" spans="1:6" x14ac:dyDescent="0.25">
      <c r="A42" s="8" t="s">
        <v>146</v>
      </c>
      <c r="B42" s="8" t="s">
        <v>154</v>
      </c>
      <c r="C42" s="8" t="s">
        <v>155</v>
      </c>
      <c r="D42" s="8" t="s">
        <v>68</v>
      </c>
      <c r="E42" s="8" t="s">
        <v>28</v>
      </c>
      <c r="F42" s="21">
        <v>0.2</v>
      </c>
    </row>
    <row r="43" spans="1:6" x14ac:dyDescent="0.25">
      <c r="A43" s="6" t="s">
        <v>156</v>
      </c>
      <c r="B43" s="6" t="s">
        <v>157</v>
      </c>
      <c r="C43" s="6" t="s">
        <v>158</v>
      </c>
      <c r="D43" s="6" t="s">
        <v>66</v>
      </c>
      <c r="E43" s="6" t="s">
        <v>28</v>
      </c>
      <c r="F43" s="20">
        <v>0.4</v>
      </c>
    </row>
    <row r="44" spans="1:6" x14ac:dyDescent="0.25">
      <c r="A44" s="8" t="s">
        <v>156</v>
      </c>
      <c r="B44" s="8" t="s">
        <v>159</v>
      </c>
      <c r="C44" s="8" t="s">
        <v>160</v>
      </c>
      <c r="D44" s="8" t="s">
        <v>126</v>
      </c>
      <c r="E44" s="8" t="s">
        <v>28</v>
      </c>
      <c r="F44" s="21">
        <v>0.2</v>
      </c>
    </row>
    <row r="45" spans="1:6" x14ac:dyDescent="0.25">
      <c r="A45" s="6" t="s">
        <v>156</v>
      </c>
      <c r="B45" s="6" t="s">
        <v>161</v>
      </c>
      <c r="C45" s="6" t="s">
        <v>162</v>
      </c>
      <c r="D45" s="6" t="s">
        <v>68</v>
      </c>
      <c r="E45" s="6" t="s">
        <v>28</v>
      </c>
      <c r="F45" s="20">
        <v>0.2</v>
      </c>
    </row>
    <row r="46" spans="1:6" x14ac:dyDescent="0.25">
      <c r="A46" s="8" t="s">
        <v>156</v>
      </c>
      <c r="B46" s="8" t="s">
        <v>163</v>
      </c>
      <c r="C46" s="8" t="s">
        <v>164</v>
      </c>
      <c r="D46" s="8" t="s">
        <v>68</v>
      </c>
      <c r="E46" s="8" t="s">
        <v>28</v>
      </c>
      <c r="F46" s="21">
        <v>0.2</v>
      </c>
    </row>
    <row r="47" spans="1:6" x14ac:dyDescent="0.25">
      <c r="A47" s="6" t="s">
        <v>165</v>
      </c>
      <c r="B47" s="6" t="s">
        <v>166</v>
      </c>
      <c r="C47" s="6" t="s">
        <v>167</v>
      </c>
      <c r="D47" s="6" t="s">
        <v>168</v>
      </c>
      <c r="E47" s="6" t="s">
        <v>28</v>
      </c>
      <c r="F47" s="20">
        <v>0.35</v>
      </c>
    </row>
    <row r="48" spans="1:6" x14ac:dyDescent="0.25">
      <c r="A48" s="8" t="s">
        <v>165</v>
      </c>
      <c r="B48" s="8" t="s">
        <v>169</v>
      </c>
      <c r="C48" s="8" t="s">
        <v>170</v>
      </c>
      <c r="D48" s="8" t="s">
        <v>171</v>
      </c>
      <c r="E48" s="8" t="s">
        <v>28</v>
      </c>
      <c r="F48" s="21">
        <v>0.25</v>
      </c>
    </row>
    <row r="49" spans="1:6" x14ac:dyDescent="0.25">
      <c r="A49" s="6" t="s">
        <v>165</v>
      </c>
      <c r="B49" s="6" t="s">
        <v>172</v>
      </c>
      <c r="C49" s="6" t="s">
        <v>173</v>
      </c>
      <c r="D49" s="6" t="s">
        <v>171</v>
      </c>
      <c r="E49" s="6" t="s">
        <v>28</v>
      </c>
      <c r="F49" s="20">
        <v>0.25</v>
      </c>
    </row>
    <row r="50" spans="1:6" x14ac:dyDescent="0.25">
      <c r="A50" s="8" t="s">
        <v>165</v>
      </c>
      <c r="B50" s="8" t="s">
        <v>174</v>
      </c>
      <c r="C50" s="8" t="s">
        <v>175</v>
      </c>
      <c r="D50" s="8" t="s">
        <v>68</v>
      </c>
      <c r="E50" s="8" t="s">
        <v>28</v>
      </c>
      <c r="F50" s="21">
        <v>0.15</v>
      </c>
    </row>
    <row r="51" spans="1:6" x14ac:dyDescent="0.25">
      <c r="A51" s="6" t="s">
        <v>176</v>
      </c>
      <c r="B51" s="6" t="s">
        <v>177</v>
      </c>
      <c r="C51" s="6" t="s">
        <v>178</v>
      </c>
      <c r="D51" s="6" t="s">
        <v>179</v>
      </c>
      <c r="E51" s="6" t="s">
        <v>28</v>
      </c>
      <c r="F51" s="20">
        <v>0.35</v>
      </c>
    </row>
    <row r="52" spans="1:6" x14ac:dyDescent="0.25">
      <c r="A52" s="8" t="s">
        <v>176</v>
      </c>
      <c r="B52" s="8" t="s">
        <v>180</v>
      </c>
      <c r="C52" s="8" t="s">
        <v>181</v>
      </c>
      <c r="D52" s="8" t="s">
        <v>141</v>
      </c>
      <c r="E52" s="8" t="s">
        <v>37</v>
      </c>
      <c r="F52" s="21">
        <v>0.25</v>
      </c>
    </row>
    <row r="53" spans="1:6" x14ac:dyDescent="0.25">
      <c r="A53" s="6" t="s">
        <v>176</v>
      </c>
      <c r="B53" s="6" t="s">
        <v>174</v>
      </c>
      <c r="C53" s="6" t="s">
        <v>182</v>
      </c>
      <c r="D53" s="6" t="s">
        <v>68</v>
      </c>
      <c r="E53" s="6" t="s">
        <v>28</v>
      </c>
      <c r="F53" s="20">
        <v>0.25</v>
      </c>
    </row>
    <row r="54" spans="1:6" x14ac:dyDescent="0.25">
      <c r="A54" s="8" t="s">
        <v>176</v>
      </c>
      <c r="B54" s="8" t="s">
        <v>183</v>
      </c>
      <c r="C54" s="8" t="s">
        <v>184</v>
      </c>
      <c r="D54" s="8" t="s">
        <v>141</v>
      </c>
      <c r="E54" s="8" t="s">
        <v>37</v>
      </c>
      <c r="F54" s="21">
        <v>0.15</v>
      </c>
    </row>
  </sheetData>
  <sheetProtection sheet="1" formatColumns="0" formatRows="0" autoFilter="0"/>
  <autoFilter ref="A4:F4"/>
  <mergeCells count="2">
    <mergeCell ref="A1:F1"/>
    <mergeCell ref="A2:F2"/>
  </mergeCells>
  <pageMargins left="0.59" right="0.59" top="0.59" bottom="0.59" header="0.3" footer="0.3"/>
  <pageSetup paperSize="9" orientation="landscape" horizontalDpi="4294967295" verticalDpi="4294967295" scale="100" fitToWidth="1" fitToHeight="0"/>
  <headerFooter>
    <oddFooter>&amp;L&amp;8KPI Nhỏ · kpi.hoagao.store&amp;R&amp;8Trang &amp;P/&amp;N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Hướng dẫn</vt:lpstr>
      <vt:lpstr>1. Nhân viên A</vt:lpstr>
      <vt:lpstr>2. Nhân viên B</vt:lpstr>
      <vt:lpstr>3. Nhân viên C</vt:lpstr>
      <vt:lpstr>Tổng hợp</vt:lpstr>
      <vt:lpstr>Thư viện</vt:lpstr>
    </vt:vector>
  </TitlesOfParts>
  <Company>Hoa Gạo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Hoa Gạo</dc:creator>
  <dc:title>KPI Nhỏ – Theo dõi KPI</dc:title>
  <dc:subject/>
  <dc:description/>
  <cp:keywords/>
  <cp:category/>
  <cp:lastModifiedBy>Hoa Gạo</cp:lastModifiedBy>
  <dcterms:created xsi:type="dcterms:W3CDTF">2026-11-01T02:00:00Z</dcterms:created>
  <dcterms:modified xsi:type="dcterms:W3CDTF">2026-11-01T02:00:00Z</dcterms:modified>
</cp:coreProperties>
</file>